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VDMZHB090\Domasy2\sys\Webdocuments\57\"/>
    </mc:Choice>
  </mc:AlternateContent>
  <workbookProtection workbookAlgorithmName="SHA-512" workbookHashValue="mzF88zacXfW8ov+xM48ne3y4gTW2a8W38Rg0RvbR9o2aiqc5zEVYVZZoNTskiNyCM3LhrnhGj/PovgS9s2wwEQ==" workbookSaltValue="4fAXYPeHPTFKwHVKegzrKA==" workbookSpinCount="100000" lockStructure="1"/>
  <bookViews>
    <workbookView xWindow="720" yWindow="720" windowWidth="19200" windowHeight="10065"/>
  </bookViews>
  <sheets>
    <sheet name="Notenkalkulation" sheetId="1" r:id="rId1"/>
  </sheets>
  <definedNames>
    <definedName name="GEW2A">Notenkalkulation!$G$24</definedName>
    <definedName name="GEW2B">Notenkalkulation!$G$34</definedName>
    <definedName name="GEW2C">Notenkalkulation!$G$45</definedName>
    <definedName name="GEW2D">Notenkalkulation!$G$52</definedName>
    <definedName name="NOTE2A">Notenkalkulation!$F$24</definedName>
    <definedName name="NOTE2B">Notenkalkulation!$F$34</definedName>
    <definedName name="NOTE2C">Notenkalkulation!$F$45</definedName>
    <definedName name="NOTE2D">Notenkalkulation!$F$52</definedName>
    <definedName name="NOTEGES">Notenkalkulation!$D$57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4" i="1" l="1"/>
  <c r="F50" i="1" l="1"/>
  <c r="F24" i="1" l="1"/>
  <c r="F34" i="1"/>
  <c r="F47" i="1"/>
  <c r="F48" i="1"/>
  <c r="F55" i="1"/>
  <c r="F45" i="1" l="1"/>
  <c r="F52" i="1"/>
  <c r="D57" i="1" l="1"/>
  <c r="E57" i="1" s="1"/>
</calcChain>
</file>

<file path=xl/sharedStrings.xml><?xml version="1.0" encoding="utf-8"?>
<sst xmlns="http://schemas.openxmlformats.org/spreadsheetml/2006/main" count="52" uniqueCount="45">
  <si>
    <t>Gesamtnote</t>
  </si>
  <si>
    <t>Pos 2: Überbetriebliche Kurse</t>
  </si>
  <si>
    <t>Pos 1: Berufskundlicher Unterricht</t>
  </si>
  <si>
    <t>Pos 3: Schlussprüfung ABUGE</t>
  </si>
  <si>
    <t>Pos 3: Schlussprüfung ABUSK</t>
  </si>
  <si>
    <t>Pos 2: Vertiefungsarbeit</t>
  </si>
  <si>
    <t>Pos 1: Erfahrungsnote</t>
  </si>
  <si>
    <t>2.c - Allgemeinbildung</t>
  </si>
  <si>
    <t>Pos 8: Handlungskompetenzübergreifendes Gespräch</t>
  </si>
  <si>
    <t>Pos 7: Vorschriften und Vorgaben einhalten</t>
  </si>
  <si>
    <t>Pos 6: Kommunikationsanlagen und Unterstützungssysteme nutzen</t>
  </si>
  <si>
    <t>Pos 5: Kunden rückgewinnen</t>
  </si>
  <si>
    <t>Pos 4: Kunden binden</t>
  </si>
  <si>
    <t>Pos 3: Kunden betreuen</t>
  </si>
  <si>
    <t>Pos 2: Kunden gewinnen</t>
  </si>
  <si>
    <t>Pos 1: Arbeitsorganisation und Zusammenarbeit ausgestalten</t>
  </si>
  <si>
    <r>
      <t xml:space="preserve">Die Note des QV-Bereichs </t>
    </r>
    <r>
      <rPr>
        <b/>
        <sz val="9"/>
        <rFont val="Calibri"/>
        <family val="2"/>
        <scheme val="minor"/>
      </rPr>
      <t>Berufskenntnisse</t>
    </r>
    <r>
      <rPr>
        <sz val="9"/>
        <rFont val="Calibri"/>
        <family val="2"/>
        <scheme val="minor"/>
      </rPr>
      <t xml:space="preserve"> ist der gewichtete Mittelwert der Postitionen 1-8 und wird auf eine Dezimalstelle gerundet. Sie zählt 20% zur Berechnung der Gesamtnote.
Die </t>
    </r>
    <r>
      <rPr>
        <b/>
        <sz val="9"/>
        <rFont val="Calibri"/>
        <family val="2"/>
        <scheme val="minor"/>
      </rPr>
      <t>Positionsnoten</t>
    </r>
    <r>
      <rPr>
        <sz val="9"/>
        <rFont val="Calibri"/>
        <family val="2"/>
        <scheme val="minor"/>
      </rPr>
      <t xml:space="preserve"> der </t>
    </r>
    <r>
      <rPr>
        <b/>
        <sz val="9"/>
        <rFont val="Calibri"/>
        <family val="2"/>
        <scheme val="minor"/>
      </rPr>
      <t>Berufskenntnisse</t>
    </r>
    <r>
      <rPr>
        <sz val="9"/>
        <rFont val="Calibri"/>
        <family val="2"/>
        <scheme val="minor"/>
      </rPr>
      <t xml:space="preserve"> werden im QV durch die Experten festgelegt. Sie sind auf ganze oder halbe Noten gerundet.</t>
    </r>
  </si>
  <si>
    <t>2.b - Berufskenntnisse</t>
  </si>
  <si>
    <r>
      <t xml:space="preserve">Die Note des QV-Bereichs </t>
    </r>
    <r>
      <rPr>
        <b/>
        <sz val="9"/>
        <rFont val="Calibri"/>
        <family val="2"/>
        <scheme val="minor"/>
      </rPr>
      <t xml:space="preserve">Praktische Arbeit VPA </t>
    </r>
    <r>
      <rPr>
        <sz val="9"/>
        <rFont val="Calibri"/>
        <family val="2"/>
        <scheme val="minor"/>
      </rPr>
      <t>ist der Mittelwert der Positionen 1-7 und wird auf eine Dezimalstelle gerundet. Sie zählt 40% zur Berechnung der Gesamtnote und ist eine Fallnote. Sie wird von der zentralen Prüfungsstelle an die Schulorte bzw. Schulortskantone geliefert. Die Fremdsprache (Wahlpflichtfach) wird im Rahmen der praktischen Arbeit geprüft.</t>
    </r>
  </si>
  <si>
    <t>2.a - Praktische Arbeit VPA</t>
  </si>
  <si>
    <t>Gew.</t>
  </si>
  <si>
    <t>Note</t>
  </si>
  <si>
    <t>2 - Qualifikationsverfahren</t>
  </si>
  <si>
    <t>Überbetriebliche Kurse</t>
  </si>
  <si>
    <t>KUDI - Kundendialog (Block)</t>
  </si>
  <si>
    <t>KU - Kommunikations- und Unterstützungssysteme</t>
  </si>
  <si>
    <t>AVZ - Arbeitsorganisation/Zusammenarbeit, Vorschriften und Vorgaben</t>
  </si>
  <si>
    <t>KUDIF/KUDIE - Kundendialog  F oder E</t>
  </si>
  <si>
    <r>
      <t xml:space="preserve">Für die </t>
    </r>
    <r>
      <rPr>
        <b/>
        <sz val="9"/>
        <rFont val="Calibri"/>
        <family val="2"/>
        <scheme val="minor"/>
      </rPr>
      <t>Erfahrungsnote Berufskunde</t>
    </r>
    <r>
      <rPr>
        <sz val="9"/>
        <rFont val="Calibri"/>
        <family val="2"/>
        <scheme val="minor"/>
      </rPr>
      <t xml:space="preserve"> (2.d) sind das Mittel aller Semesternoten des berufskundlichen Unterrichts sowie das Mittel der Kompetenznachweise der ÜK zu ermitteln. Zum QV ist nur zugelassen, wer die Noten aus den Kompetenznachweisen der ÜK rechtzeitig und vollständig beibringt. Dispensationen sind nicht möglich.</t>
    </r>
  </si>
  <si>
    <t>KUDID - Kundendialog D</t>
  </si>
  <si>
    <t xml:space="preserve">Berufskundlicher Unterricht </t>
  </si>
  <si>
    <t>Vertiefungsarbeit</t>
  </si>
  <si>
    <t>ABUGE - Gesellschaft</t>
  </si>
  <si>
    <t xml:space="preserve">ABUSK - Sprache und Kommunikation </t>
  </si>
  <si>
    <t>Allgemeinbildung</t>
  </si>
  <si>
    <t>Semester</t>
  </si>
  <si>
    <t>Fach</t>
  </si>
  <si>
    <t>1 - Erfahrungsnoten</t>
  </si>
  <si>
    <t>Bemerkungen</t>
  </si>
  <si>
    <t>Berechnung Noten / Qualifikationsverfahren</t>
  </si>
  <si>
    <t xml:space="preserve">2.d - Erfahrungsnote </t>
  </si>
  <si>
    <r>
      <rPr>
        <sz val="9"/>
        <rFont val="Calibri"/>
        <family val="2"/>
        <scheme val="minor"/>
      </rPr>
      <t xml:space="preserve">Die </t>
    </r>
    <r>
      <rPr>
        <b/>
        <sz val="9"/>
        <rFont val="Calibri"/>
        <family val="2"/>
        <scheme val="minor"/>
      </rPr>
      <t xml:space="preserve">Gesamtnote </t>
    </r>
    <r>
      <rPr>
        <sz val="9"/>
        <rFont val="Calibri"/>
        <family val="2"/>
        <scheme val="minor"/>
      </rPr>
      <t xml:space="preserve">ist das gewichtete Mittel aus den 4 Noten der QV-Bereicheund der Erfahrungsnote (Berufskunde). Sie wird auf eine Dezimalstelle gerundet. Die Prüfung ist bestanden, wenn die Gesamtnote </t>
    </r>
    <r>
      <rPr>
        <b/>
        <sz val="9"/>
        <rFont val="Calibri"/>
        <family val="2"/>
        <scheme val="minor"/>
      </rPr>
      <t xml:space="preserve">und </t>
    </r>
    <r>
      <rPr>
        <sz val="9"/>
        <rFont val="Calibri"/>
        <family val="2"/>
        <scheme val="minor"/>
      </rPr>
      <t>die Fallnote 2.a grösser oder gleich 4 sind.</t>
    </r>
  </si>
  <si>
    <r>
      <t xml:space="preserve">Die Note des QV-Bereichs </t>
    </r>
    <r>
      <rPr>
        <b/>
        <sz val="9"/>
        <rFont val="Calibri"/>
        <family val="2"/>
        <scheme val="minor"/>
      </rPr>
      <t>Allgemeinbildung</t>
    </r>
    <r>
      <rPr>
        <sz val="9"/>
        <rFont val="Calibri"/>
        <family val="2"/>
        <scheme val="minor"/>
      </rPr>
      <t xml:space="preserve"> ist der Mittelwert der Erfahrungsnote, der Vertiefungsarbeit und der Schlussprüfung (s. ABU-Verordnung BBT 27.4.2006 Art. 7 u. 8). Die </t>
    </r>
    <r>
      <rPr>
        <b/>
        <sz val="9"/>
        <rFont val="Calibri"/>
        <family val="2"/>
        <scheme val="minor"/>
      </rPr>
      <t>Positionen 1-3 der Allgemeinbildung</t>
    </r>
    <r>
      <rPr>
        <sz val="9"/>
        <rFont val="Calibri"/>
        <family val="2"/>
        <scheme val="minor"/>
      </rPr>
      <t xml:space="preserve"> werden im QV durch die Experten festgelegt. Position 1 ist die Erfahrungsnote (Allgemeinbildung). Sie entspricht dem Mittel aller Semesternoten in beiden Fächern ohne 5. Semester. Positionsnoten sind auf ganze oder halbe Noten gerundet. Reicht eine lernende Person keine Vertiefungsarbeit ein, wird sie nicht zu der ABU-Schlussprüfung zugelassen (s. ABU-Verordnung BBT 27.4.2006 Art. 10). Die Note </t>
    </r>
    <r>
      <rPr>
        <b/>
        <sz val="9"/>
        <rFont val="Calibri"/>
        <family val="2"/>
        <scheme val="minor"/>
      </rPr>
      <t>Allgemeinbildung</t>
    </r>
    <r>
      <rPr>
        <sz val="9"/>
        <rFont val="Calibri"/>
        <family val="2"/>
        <scheme val="minor"/>
      </rPr>
      <t xml:space="preserve"> zählt 20% zur Berechnung der Gesamtnote.</t>
    </r>
  </si>
  <si>
    <r>
      <t xml:space="preserve">Die </t>
    </r>
    <r>
      <rPr>
        <b/>
        <sz val="9"/>
        <rFont val="Calibri"/>
        <family val="2"/>
        <scheme val="minor"/>
      </rPr>
      <t>Erfahrungsnote (Berufskunde)</t>
    </r>
    <r>
      <rPr>
        <sz val="9"/>
        <rFont val="Calibri"/>
        <family val="2"/>
        <scheme val="minor"/>
      </rPr>
      <t xml:space="preserve"> ist das Mittel a) der Semesternoten des berufskundlichen Unterrichts und b) des Mittels der bewerteten Kompetenznachweise der ÜK. Sie zählt 20% zur Berechnung der Gesamtnote.</t>
    </r>
  </si>
  <si>
    <r>
      <t xml:space="preserve">Für die </t>
    </r>
    <r>
      <rPr>
        <b/>
        <sz val="9"/>
        <rFont val="Calibri"/>
        <family val="2"/>
        <scheme val="minor"/>
      </rPr>
      <t>Erfahrungsnote Allgemeinbildung</t>
    </r>
    <r>
      <rPr>
        <sz val="9"/>
        <rFont val="Calibri"/>
        <family val="2"/>
        <scheme val="minor"/>
      </rPr>
      <t xml:space="preserve"> (2.c, Pos. 1) ist der Mittelwert aller Semesternoten der Allgemeinbildung zu ermitteln. Dispensierte Positionen werden nicht berücksichtigt. Rückwirkende Dispensationen sind nicht möglich, d.h. gültige Semesternoten werden in jedem Fall für die Erfahrungsnote berücksichtigt. Gerundet wird auf halbe und ganze Noten. Die Vertiefungsarbeit ist Teil des QV.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</si>
</sst>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00"/>
    <numFmt numFmtId="165" formatCode="0.0"/>
  </numFmts>
  <fonts count="9" x14ac:knownFonts="1">
    <font>
      <sz val="10"/>
      <name val="Arial"/>
      <family val="2"/>
    </font>
    <font>
      <sz val="10"/>
      <name val="Calibri"/>
      <family val="2"/>
      <scheme val="minor"/>
    </font>
    <font>
      <b/>
      <sz val="10"/>
      <name val="Calibri"/>
      <family val="2"/>
      <scheme val="minor"/>
    </font>
    <font>
      <b/>
      <sz val="9"/>
      <name val="Calibri"/>
      <family val="2"/>
      <scheme val="minor"/>
    </font>
    <font>
      <b/>
      <sz val="12"/>
      <name val="Calibri"/>
      <family val="2"/>
      <scheme val="minor"/>
    </font>
    <font>
      <sz val="9"/>
      <name val="Calibri"/>
      <family val="2"/>
      <scheme val="minor"/>
    </font>
    <font>
      <i/>
      <sz val="8"/>
      <name val="Calibri"/>
      <family val="2"/>
      <scheme val="minor"/>
    </font>
    <font>
      <sz val="14"/>
      <name val="Calibri"/>
      <family val="2"/>
      <scheme val="minor"/>
    </font>
    <font>
      <sz val="12"/>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AFCB2"/>
        <bgColor indexed="64"/>
      </patternFill>
    </fill>
    <fill>
      <patternFill patternType="solid">
        <fgColor theme="2" tint="-9.9978637043366805E-2"/>
        <bgColor indexed="64"/>
      </patternFill>
    </fill>
    <fill>
      <patternFill patternType="solid">
        <fgColor theme="5" tint="0.59999389629810485"/>
        <bgColor indexed="64"/>
      </patternFill>
    </fill>
  </fills>
  <borders count="13">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theme="1" tint="0.499984740745262"/>
      </left>
      <right style="thin">
        <color theme="1" tint="0.499984740745262"/>
      </right>
      <top style="thin">
        <color theme="1" tint="0.499984740745262"/>
      </top>
      <bottom style="thin">
        <color indexed="64"/>
      </bottom>
      <diagonal/>
    </border>
    <border>
      <left/>
      <right style="thin">
        <color indexed="64"/>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top/>
      <bottom/>
      <diagonal/>
    </border>
    <border>
      <left style="thin">
        <color theme="1" tint="0.499984740745262"/>
      </left>
      <right style="thin">
        <color indexed="64"/>
      </right>
      <top style="thin">
        <color theme="1" tint="0.499984740745262"/>
      </top>
      <bottom style="thin">
        <color indexed="64"/>
      </bottom>
      <diagonal/>
    </border>
    <border>
      <left style="thin">
        <color theme="1" tint="0.499984740745262"/>
      </left>
      <right style="thin">
        <color indexed="64"/>
      </right>
      <top style="thin">
        <color theme="1" tint="0.499984740745262"/>
      </top>
      <bottom style="thin">
        <color theme="1" tint="0.499984740745262"/>
      </bottom>
      <diagonal/>
    </border>
  </borders>
  <cellStyleXfs count="1">
    <xf numFmtId="0" fontId="0" fillId="0" borderId="0"/>
  </cellStyleXfs>
  <cellXfs count="85">
    <xf numFmtId="0" fontId="0" fillId="0" borderId="0" xfId="0"/>
    <xf numFmtId="0" fontId="1" fillId="0" borderId="0" xfId="0" applyFont="1"/>
    <xf numFmtId="0" fontId="2" fillId="0" borderId="0" xfId="0" applyFont="1" applyBorder="1" applyAlignment="1" applyProtection="1">
      <alignment horizontal="left" vertical="top" wrapText="1"/>
      <protection locked="0"/>
    </xf>
    <xf numFmtId="164" fontId="1" fillId="0" borderId="0" xfId="0" applyNumberFormat="1" applyFont="1" applyAlignment="1"/>
    <xf numFmtId="0" fontId="4" fillId="3" borderId="0" xfId="0" applyFont="1" applyFill="1" applyBorder="1" applyAlignment="1">
      <alignment horizontal="center"/>
    </xf>
    <xf numFmtId="0" fontId="4" fillId="3" borderId="0" xfId="0" applyFont="1" applyFill="1" applyBorder="1"/>
    <xf numFmtId="0" fontId="1" fillId="0" borderId="1" xfId="0" applyFont="1" applyBorder="1" applyAlignment="1">
      <alignment horizontal="center"/>
    </xf>
    <xf numFmtId="165" fontId="1" fillId="4" borderId="7" xfId="0" applyNumberFormat="1" applyFont="1" applyFill="1" applyBorder="1" applyAlignment="1">
      <alignment horizontal="center"/>
    </xf>
    <xf numFmtId="0" fontId="1" fillId="0" borderId="2" xfId="0" applyFont="1" applyBorder="1" applyAlignment="1">
      <alignment horizontal="center"/>
    </xf>
    <xf numFmtId="0" fontId="1" fillId="0" borderId="3" xfId="0" applyFont="1" applyBorder="1"/>
    <xf numFmtId="0" fontId="1" fillId="0" borderId="8" xfId="0" applyFont="1" applyBorder="1" applyAlignment="1">
      <alignment horizontal="center"/>
    </xf>
    <xf numFmtId="165" fontId="1" fillId="5" borderId="9" xfId="0" applyNumberFormat="1" applyFont="1" applyFill="1" applyBorder="1" applyAlignment="1">
      <alignment horizontal="center"/>
    </xf>
    <xf numFmtId="0" fontId="1" fillId="0" borderId="0" xfId="0" applyFont="1" applyBorder="1" applyAlignment="1">
      <alignment horizontal="center"/>
    </xf>
    <xf numFmtId="0" fontId="1" fillId="0" borderId="10" xfId="0" applyFont="1" applyBorder="1"/>
    <xf numFmtId="0" fontId="1" fillId="0" borderId="0" xfId="0" applyFont="1" applyBorder="1"/>
    <xf numFmtId="9" fontId="1" fillId="6" borderId="8" xfId="0" applyNumberFormat="1" applyFont="1" applyFill="1" applyBorder="1" applyAlignment="1">
      <alignment horizontal="center"/>
    </xf>
    <xf numFmtId="0" fontId="2" fillId="6" borderId="0" xfId="0" applyFont="1" applyFill="1" applyBorder="1" applyAlignment="1">
      <alignment horizontal="center"/>
    </xf>
    <xf numFmtId="0" fontId="2" fillId="6" borderId="0" xfId="0" applyFont="1" applyFill="1" applyBorder="1"/>
    <xf numFmtId="0" fontId="2" fillId="6" borderId="10" xfId="0" applyFont="1" applyFill="1" applyBorder="1"/>
    <xf numFmtId="0" fontId="1" fillId="0" borderId="8" xfId="0" applyFont="1" applyBorder="1"/>
    <xf numFmtId="165" fontId="1" fillId="0" borderId="9" xfId="0" applyNumberFormat="1" applyFont="1" applyBorder="1" applyAlignment="1" applyProtection="1">
      <alignment horizontal="center"/>
      <protection locked="0"/>
    </xf>
    <xf numFmtId="165" fontId="1" fillId="7" borderId="9" xfId="0" applyNumberFormat="1" applyFont="1" applyFill="1" applyBorder="1" applyAlignment="1">
      <alignment horizontal="center"/>
    </xf>
    <xf numFmtId="9" fontId="6" fillId="0" borderId="8" xfId="0" applyNumberFormat="1" applyFont="1" applyBorder="1" applyAlignment="1">
      <alignment horizontal="center"/>
    </xf>
    <xf numFmtId="0" fontId="2" fillId="0" borderId="0" xfId="0" applyFont="1" applyBorder="1"/>
    <xf numFmtId="0" fontId="2" fillId="0" borderId="10" xfId="0" applyFont="1" applyBorder="1"/>
    <xf numFmtId="0" fontId="1" fillId="0" borderId="4" xfId="0" applyFont="1" applyBorder="1"/>
    <xf numFmtId="0" fontId="1" fillId="0" borderId="5" xfId="0" applyFont="1" applyBorder="1"/>
    <xf numFmtId="0" fontId="1" fillId="0" borderId="6" xfId="0" applyFont="1" applyBorder="1"/>
    <xf numFmtId="165" fontId="1" fillId="8" borderId="11" xfId="0" applyNumberFormat="1" applyFont="1" applyFill="1" applyBorder="1" applyAlignment="1" applyProtection="1">
      <alignment horizontal="center"/>
    </xf>
    <xf numFmtId="165" fontId="1" fillId="0" borderId="7" xfId="0" applyNumberFormat="1" applyFont="1" applyBorder="1" applyAlignment="1" applyProtection="1">
      <alignment horizontal="center"/>
      <protection locked="0"/>
    </xf>
    <xf numFmtId="165" fontId="1" fillId="8" borderId="7" xfId="0" applyNumberFormat="1" applyFont="1" applyFill="1" applyBorder="1" applyAlignment="1" applyProtection="1">
      <alignment horizontal="center"/>
    </xf>
    <xf numFmtId="0" fontId="2" fillId="9" borderId="3" xfId="0" applyFont="1" applyFill="1" applyBorder="1"/>
    <xf numFmtId="0" fontId="1" fillId="9" borderId="8" xfId="0" applyFont="1" applyFill="1" applyBorder="1" applyAlignment="1">
      <alignment horizontal="center"/>
    </xf>
    <xf numFmtId="0" fontId="1" fillId="9" borderId="0" xfId="0" applyFont="1" applyFill="1" applyBorder="1" applyAlignment="1">
      <alignment horizontal="center"/>
    </xf>
    <xf numFmtId="0" fontId="2" fillId="9" borderId="10" xfId="0" applyFont="1" applyFill="1" applyBorder="1"/>
    <xf numFmtId="165" fontId="1" fillId="0" borderId="12" xfId="0" applyNumberFormat="1" applyFont="1" applyBorder="1" applyAlignment="1" applyProtection="1">
      <alignment horizontal="center"/>
      <protection locked="0"/>
    </xf>
    <xf numFmtId="0" fontId="1" fillId="10" borderId="10" xfId="0" applyFont="1" applyFill="1" applyBorder="1"/>
    <xf numFmtId="0" fontId="1" fillId="10" borderId="8" xfId="0" applyFont="1" applyFill="1" applyBorder="1" applyAlignment="1">
      <alignment horizontal="center"/>
    </xf>
    <xf numFmtId="0" fontId="1" fillId="10" borderId="0" xfId="0" applyFont="1" applyFill="1" applyBorder="1" applyAlignment="1">
      <alignment horizontal="center"/>
    </xf>
    <xf numFmtId="0" fontId="2" fillId="10" borderId="10" xfId="0" applyFont="1" applyFill="1" applyBorder="1"/>
    <xf numFmtId="165" fontId="1" fillId="8" borderId="12" xfId="0" applyNumberFormat="1" applyFont="1" applyFill="1" applyBorder="1" applyAlignment="1" applyProtection="1">
      <alignment horizontal="center"/>
    </xf>
    <xf numFmtId="165" fontId="1" fillId="8" borderId="9" xfId="0" applyNumberFormat="1" applyFont="1" applyFill="1" applyBorder="1" applyAlignment="1" applyProtection="1">
      <alignment horizontal="center"/>
    </xf>
    <xf numFmtId="0" fontId="1" fillId="7" borderId="10" xfId="0" applyFont="1" applyFill="1" applyBorder="1"/>
    <xf numFmtId="0" fontId="1" fillId="7" borderId="8" xfId="0" applyFont="1" applyFill="1" applyBorder="1"/>
    <xf numFmtId="0" fontId="1" fillId="7" borderId="0" xfId="0" applyFont="1" applyFill="1" applyBorder="1"/>
    <xf numFmtId="0" fontId="2" fillId="7" borderId="10" xfId="0" applyFont="1" applyFill="1" applyBorder="1"/>
    <xf numFmtId="49" fontId="1" fillId="11" borderId="8" xfId="0" applyNumberFormat="1" applyFont="1" applyFill="1" applyBorder="1" applyAlignment="1">
      <alignment horizontal="center"/>
    </xf>
    <xf numFmtId="49" fontId="1" fillId="11" borderId="0" xfId="0" applyNumberFormat="1" applyFont="1" applyFill="1" applyBorder="1" applyAlignment="1">
      <alignment horizontal="center"/>
    </xf>
    <xf numFmtId="0" fontId="2" fillId="12" borderId="10" xfId="0" applyFont="1" applyFill="1" applyBorder="1"/>
    <xf numFmtId="0" fontId="2" fillId="0" borderId="6" xfId="0" applyFont="1" applyBorder="1"/>
    <xf numFmtId="0" fontId="7" fillId="0" borderId="0" xfId="0" applyFont="1"/>
    <xf numFmtId="0" fontId="8" fillId="0" borderId="0" xfId="0" applyFont="1"/>
    <xf numFmtId="0" fontId="4" fillId="0" borderId="0" xfId="0" applyFont="1"/>
    <xf numFmtId="0" fontId="4" fillId="0" borderId="0" xfId="0" applyFont="1" applyProtection="1"/>
    <xf numFmtId="0" fontId="8" fillId="0" borderId="0" xfId="0" applyFont="1" applyProtection="1"/>
    <xf numFmtId="0" fontId="2" fillId="0" borderId="0" xfId="0" applyFont="1" applyBorder="1" applyProtection="1"/>
    <xf numFmtId="0" fontId="1" fillId="0" borderId="0" xfId="0" applyFont="1" applyBorder="1" applyProtection="1"/>
    <xf numFmtId="0" fontId="5" fillId="0" borderId="0" xfId="0" applyFont="1" applyBorder="1" applyProtection="1"/>
    <xf numFmtId="0" fontId="5" fillId="0" borderId="0" xfId="0" applyFont="1" applyBorder="1" applyAlignment="1" applyProtection="1">
      <alignment horizontal="left" vertical="top" wrapText="1"/>
    </xf>
    <xf numFmtId="0" fontId="5" fillId="0" borderId="0" xfId="0" applyFont="1" applyProtection="1"/>
    <xf numFmtId="0" fontId="5" fillId="0" borderId="0" xfId="0" applyFont="1" applyBorder="1" applyAlignment="1" applyProtection="1">
      <alignment vertical="top" wrapText="1"/>
    </xf>
    <xf numFmtId="0" fontId="1" fillId="13" borderId="10" xfId="0" applyFont="1" applyFill="1" applyBorder="1"/>
    <xf numFmtId="165" fontId="1" fillId="13" borderId="9" xfId="0" applyNumberFormat="1" applyFont="1" applyFill="1" applyBorder="1" applyAlignment="1">
      <alignment horizontal="center"/>
    </xf>
    <xf numFmtId="0" fontId="1" fillId="12" borderId="9" xfId="0" applyFont="1" applyFill="1" applyBorder="1" applyAlignment="1">
      <alignment horizontal="center"/>
    </xf>
    <xf numFmtId="0" fontId="4" fillId="2" borderId="0" xfId="0" applyFont="1" applyFill="1" applyBorder="1" applyAlignment="1">
      <alignment horizontal="center"/>
    </xf>
    <xf numFmtId="0" fontId="5" fillId="0" borderId="6" xfId="0" applyFont="1" applyBorder="1" applyAlignment="1" applyProtection="1">
      <alignment horizontal="left" vertical="top" wrapText="1"/>
    </xf>
    <xf numFmtId="0" fontId="5" fillId="0" borderId="5" xfId="0" applyFont="1" applyBorder="1" applyAlignment="1" applyProtection="1">
      <alignment horizontal="left" vertical="top" wrapText="1"/>
    </xf>
    <xf numFmtId="0" fontId="5" fillId="0" borderId="4" xfId="0" applyFont="1" applyBorder="1" applyAlignment="1" applyProtection="1">
      <alignment horizontal="left" vertical="top" wrapText="1"/>
    </xf>
    <xf numFmtId="0" fontId="5" fillId="0" borderId="10"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5" fillId="0" borderId="8"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2" xfId="0" applyFont="1" applyBorder="1" applyAlignment="1" applyProtection="1">
      <alignment horizontal="left" vertical="top" wrapText="1"/>
    </xf>
    <xf numFmtId="0" fontId="5" fillId="0" borderId="1" xfId="0" applyFont="1" applyBorder="1" applyAlignment="1" applyProtection="1">
      <alignment horizontal="left" vertical="top" wrapText="1"/>
    </xf>
    <xf numFmtId="0" fontId="2" fillId="11" borderId="0" xfId="0" applyFont="1" applyFill="1" applyBorder="1" applyAlignment="1">
      <alignment horizontal="left"/>
    </xf>
    <xf numFmtId="0" fontId="2" fillId="11" borderId="8" xfId="0" applyFont="1" applyFill="1" applyBorder="1" applyAlignment="1">
      <alignment horizontal="left"/>
    </xf>
    <xf numFmtId="0" fontId="3" fillId="0" borderId="6" xfId="0" applyFont="1" applyBorder="1" applyAlignment="1" applyProtection="1">
      <alignment horizontal="left" vertical="top" wrapText="1"/>
    </xf>
    <xf numFmtId="0" fontId="3" fillId="0" borderId="5" xfId="0" applyFont="1" applyBorder="1" applyAlignment="1" applyProtection="1">
      <alignment horizontal="left" vertical="top" wrapText="1"/>
    </xf>
    <xf numFmtId="0" fontId="3" fillId="0" borderId="4" xfId="0" applyFont="1" applyBorder="1" applyAlignment="1" applyProtection="1">
      <alignment horizontal="left" vertical="top" wrapText="1"/>
    </xf>
    <xf numFmtId="0" fontId="3" fillId="0" borderId="10"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 fillId="0" borderId="8" xfId="0" applyFont="1" applyBorder="1" applyAlignment="1" applyProtection="1">
      <alignment horizontal="left" vertical="top" wrapText="1"/>
    </xf>
    <xf numFmtId="0" fontId="3" fillId="0" borderId="3" xfId="0" applyFont="1" applyBorder="1" applyAlignment="1" applyProtection="1">
      <alignment horizontal="left" vertical="top" wrapText="1"/>
    </xf>
    <xf numFmtId="0" fontId="3" fillId="0" borderId="2" xfId="0" applyFont="1" applyBorder="1" applyAlignment="1" applyProtection="1">
      <alignment horizontal="left" vertical="top" wrapText="1"/>
    </xf>
    <xf numFmtId="0" fontId="3" fillId="0" borderId="1" xfId="0" applyFont="1" applyBorder="1" applyAlignment="1" applyProtection="1">
      <alignment horizontal="left" vertical="top" wrapText="1"/>
    </xf>
  </cellXfs>
  <cellStyles count="1">
    <cellStyle name="Standard" xfId="0" builtinId="0"/>
  </cellStyles>
  <dxfs count="2">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4"/>
  <sheetViews>
    <sheetView tabSelected="1" zoomScaleNormal="100" zoomScalePageLayoutView="98" workbookViewId="0">
      <selection activeCell="F26" sqref="F26"/>
    </sheetView>
  </sheetViews>
  <sheetFormatPr baseColWidth="10" defaultColWidth="11.42578125" defaultRowHeight="12.75" x14ac:dyDescent="0.2"/>
  <cols>
    <col min="1" max="1" width="51.28515625" style="1" customWidth="1"/>
    <col min="2" max="7" width="6.28515625" style="1" customWidth="1"/>
    <col min="8" max="13" width="11.42578125" style="1"/>
    <col min="14" max="14" width="20.140625" style="1" customWidth="1"/>
    <col min="15" max="16384" width="11.42578125" style="1"/>
  </cols>
  <sheetData>
    <row r="1" spans="1:14" s="50" customFormat="1" ht="18.75" x14ac:dyDescent="0.3">
      <c r="A1" s="52" t="s">
        <v>39</v>
      </c>
      <c r="B1" s="51"/>
      <c r="C1" s="51"/>
      <c r="D1" s="51"/>
      <c r="E1" s="51"/>
      <c r="F1" s="51"/>
      <c r="G1" s="51"/>
      <c r="H1" s="53" t="s">
        <v>38</v>
      </c>
      <c r="I1" s="54"/>
      <c r="J1" s="54"/>
      <c r="K1" s="54"/>
      <c r="L1" s="54"/>
      <c r="M1" s="54"/>
      <c r="N1" s="54"/>
    </row>
    <row r="2" spans="1:14" x14ac:dyDescent="0.2">
      <c r="A2" s="49"/>
      <c r="B2" s="26"/>
      <c r="C2" s="26"/>
      <c r="D2" s="26"/>
      <c r="E2" s="26"/>
      <c r="F2" s="26"/>
      <c r="G2" s="25"/>
      <c r="H2" s="55"/>
      <c r="I2" s="56"/>
      <c r="J2" s="56"/>
      <c r="K2" s="56"/>
      <c r="L2" s="56"/>
      <c r="M2" s="56"/>
      <c r="N2" s="56"/>
    </row>
    <row r="3" spans="1:14" x14ac:dyDescent="0.2">
      <c r="A3" s="24" t="s">
        <v>37</v>
      </c>
      <c r="B3" s="14"/>
      <c r="C3" s="14"/>
      <c r="D3" s="14"/>
      <c r="E3" s="14"/>
      <c r="F3" s="14"/>
      <c r="G3" s="19"/>
      <c r="H3" s="55"/>
      <c r="I3" s="56"/>
      <c r="J3" s="56"/>
      <c r="K3" s="56"/>
      <c r="L3" s="56"/>
      <c r="M3" s="56"/>
      <c r="N3" s="56"/>
    </row>
    <row r="4" spans="1:14" x14ac:dyDescent="0.2">
      <c r="A4" s="13"/>
      <c r="B4" s="14"/>
      <c r="C4" s="14"/>
      <c r="D4" s="14"/>
      <c r="E4" s="14"/>
      <c r="F4" s="14"/>
      <c r="G4" s="19"/>
      <c r="H4" s="56"/>
      <c r="I4" s="56"/>
      <c r="J4" s="56"/>
      <c r="K4" s="56"/>
      <c r="L4" s="56"/>
      <c r="M4" s="56"/>
      <c r="N4" s="56"/>
    </row>
    <row r="5" spans="1:14" x14ac:dyDescent="0.2">
      <c r="A5" s="48" t="s">
        <v>36</v>
      </c>
      <c r="B5" s="74" t="s">
        <v>35</v>
      </c>
      <c r="C5" s="74"/>
      <c r="D5" s="74"/>
      <c r="E5" s="74"/>
      <c r="F5" s="74"/>
      <c r="G5" s="75"/>
      <c r="H5" s="56"/>
      <c r="I5" s="56"/>
      <c r="J5" s="56"/>
      <c r="K5" s="56"/>
      <c r="L5" s="56"/>
      <c r="M5" s="56"/>
      <c r="N5" s="56"/>
    </row>
    <row r="6" spans="1:14" x14ac:dyDescent="0.2">
      <c r="A6" s="48"/>
      <c r="B6" s="47">
        <v>1</v>
      </c>
      <c r="C6" s="47">
        <v>2</v>
      </c>
      <c r="D6" s="47">
        <v>3</v>
      </c>
      <c r="E6" s="47">
        <v>4</v>
      </c>
      <c r="F6" s="47">
        <v>5</v>
      </c>
      <c r="G6" s="46">
        <v>6</v>
      </c>
      <c r="H6" s="56"/>
      <c r="I6" s="56"/>
      <c r="J6" s="56"/>
      <c r="K6" s="56"/>
      <c r="L6" s="56"/>
      <c r="M6" s="56"/>
      <c r="N6" s="56"/>
    </row>
    <row r="7" spans="1:14" x14ac:dyDescent="0.2">
      <c r="A7" s="45" t="s">
        <v>34</v>
      </c>
      <c r="B7" s="44"/>
      <c r="C7" s="44"/>
      <c r="D7" s="44"/>
      <c r="E7" s="44"/>
      <c r="F7" s="44"/>
      <c r="G7" s="43"/>
      <c r="H7" s="65" t="s">
        <v>44</v>
      </c>
      <c r="I7" s="66"/>
      <c r="J7" s="66"/>
      <c r="K7" s="66"/>
      <c r="L7" s="66"/>
      <c r="M7" s="66"/>
      <c r="N7" s="67"/>
    </row>
    <row r="8" spans="1:14" x14ac:dyDescent="0.2">
      <c r="A8" s="42" t="s">
        <v>33</v>
      </c>
      <c r="B8" s="20">
        <v>2</v>
      </c>
      <c r="C8" s="20">
        <v>3</v>
      </c>
      <c r="D8" s="20">
        <v>4</v>
      </c>
      <c r="E8" s="20">
        <v>4</v>
      </c>
      <c r="F8" s="41"/>
      <c r="G8" s="35">
        <v>4</v>
      </c>
      <c r="H8" s="68"/>
      <c r="I8" s="69"/>
      <c r="J8" s="69"/>
      <c r="K8" s="69"/>
      <c r="L8" s="69"/>
      <c r="M8" s="69"/>
      <c r="N8" s="70"/>
    </row>
    <row r="9" spans="1:14" x14ac:dyDescent="0.2">
      <c r="A9" s="42" t="s">
        <v>32</v>
      </c>
      <c r="B9" s="20">
        <v>4</v>
      </c>
      <c r="C9" s="20">
        <v>3</v>
      </c>
      <c r="D9" s="20">
        <v>4</v>
      </c>
      <c r="E9" s="20">
        <v>3.5</v>
      </c>
      <c r="F9" s="41"/>
      <c r="G9" s="35">
        <v>3.5</v>
      </c>
      <c r="H9" s="68"/>
      <c r="I9" s="69"/>
      <c r="J9" s="69"/>
      <c r="K9" s="69"/>
      <c r="L9" s="69"/>
      <c r="M9" s="69"/>
      <c r="N9" s="70"/>
    </row>
    <row r="10" spans="1:14" x14ac:dyDescent="0.2">
      <c r="A10" s="61" t="s">
        <v>31</v>
      </c>
      <c r="B10" s="41"/>
      <c r="C10" s="41"/>
      <c r="D10" s="41"/>
      <c r="E10" s="41"/>
      <c r="F10" s="20">
        <v>4.5</v>
      </c>
      <c r="G10" s="40"/>
      <c r="H10" s="71"/>
      <c r="I10" s="72"/>
      <c r="J10" s="72"/>
      <c r="K10" s="72"/>
      <c r="L10" s="72"/>
      <c r="M10" s="72"/>
      <c r="N10" s="73"/>
    </row>
    <row r="11" spans="1:14" x14ac:dyDescent="0.2">
      <c r="A11" s="36"/>
      <c r="B11" s="38"/>
      <c r="C11" s="38"/>
      <c r="D11" s="38"/>
      <c r="E11" s="38"/>
      <c r="F11" s="38"/>
      <c r="G11" s="37"/>
      <c r="H11" s="57"/>
      <c r="I11" s="57"/>
      <c r="J11" s="57"/>
      <c r="K11" s="57"/>
      <c r="L11" s="57"/>
      <c r="M11" s="57"/>
      <c r="N11" s="57"/>
    </row>
    <row r="12" spans="1:14" x14ac:dyDescent="0.2">
      <c r="A12" s="39" t="s">
        <v>30</v>
      </c>
      <c r="B12" s="38"/>
      <c r="C12" s="38"/>
      <c r="D12" s="38"/>
      <c r="E12" s="38"/>
      <c r="F12" s="38"/>
      <c r="G12" s="37"/>
      <c r="H12" s="57"/>
      <c r="I12" s="57"/>
      <c r="J12" s="57"/>
      <c r="K12" s="57"/>
      <c r="L12" s="57"/>
      <c r="M12" s="57"/>
      <c r="N12" s="57"/>
    </row>
    <row r="13" spans="1:14" ht="13.9" customHeight="1" x14ac:dyDescent="0.2">
      <c r="A13" s="36" t="s">
        <v>29</v>
      </c>
      <c r="B13" s="20">
        <v>3</v>
      </c>
      <c r="C13" s="20">
        <v>3</v>
      </c>
      <c r="D13" s="20">
        <v>2</v>
      </c>
      <c r="E13" s="20">
        <v>4</v>
      </c>
      <c r="F13" s="20">
        <v>4</v>
      </c>
      <c r="G13" s="35">
        <v>4</v>
      </c>
      <c r="H13" s="65" t="s">
        <v>28</v>
      </c>
      <c r="I13" s="66"/>
      <c r="J13" s="66"/>
      <c r="K13" s="66"/>
      <c r="L13" s="66"/>
      <c r="M13" s="66"/>
      <c r="N13" s="67"/>
    </row>
    <row r="14" spans="1:14" x14ac:dyDescent="0.2">
      <c r="A14" s="36" t="s">
        <v>27</v>
      </c>
      <c r="B14" s="20">
        <v>3</v>
      </c>
      <c r="C14" s="20">
        <v>4</v>
      </c>
      <c r="D14" s="20">
        <v>4</v>
      </c>
      <c r="E14" s="20">
        <v>4.5</v>
      </c>
      <c r="F14" s="20"/>
      <c r="G14" s="35"/>
      <c r="H14" s="68"/>
      <c r="I14" s="69"/>
      <c r="J14" s="69"/>
      <c r="K14" s="69"/>
      <c r="L14" s="69"/>
      <c r="M14" s="69"/>
      <c r="N14" s="70"/>
    </row>
    <row r="15" spans="1:14" x14ac:dyDescent="0.2">
      <c r="A15" s="36" t="s">
        <v>26</v>
      </c>
      <c r="B15" s="20">
        <v>5</v>
      </c>
      <c r="C15" s="20">
        <v>5</v>
      </c>
      <c r="D15" s="20">
        <v>5</v>
      </c>
      <c r="E15" s="20">
        <v>4.5</v>
      </c>
      <c r="F15" s="20">
        <v>4.5</v>
      </c>
      <c r="G15" s="35">
        <v>5</v>
      </c>
      <c r="H15" s="68"/>
      <c r="I15" s="69"/>
      <c r="J15" s="69"/>
      <c r="K15" s="69"/>
      <c r="L15" s="69"/>
      <c r="M15" s="69"/>
      <c r="N15" s="70"/>
    </row>
    <row r="16" spans="1:14" x14ac:dyDescent="0.2">
      <c r="A16" s="36" t="s">
        <v>25</v>
      </c>
      <c r="B16" s="20">
        <v>5</v>
      </c>
      <c r="C16" s="20">
        <v>4</v>
      </c>
      <c r="D16" s="20">
        <v>5</v>
      </c>
      <c r="E16" s="20">
        <v>5</v>
      </c>
      <c r="F16" s="20">
        <v>4.5</v>
      </c>
      <c r="G16" s="35">
        <v>5</v>
      </c>
      <c r="H16" s="68"/>
      <c r="I16" s="69"/>
      <c r="J16" s="69"/>
      <c r="K16" s="69"/>
      <c r="L16" s="69"/>
      <c r="M16" s="69"/>
      <c r="N16" s="70"/>
    </row>
    <row r="17" spans="1:14" x14ac:dyDescent="0.2">
      <c r="A17" s="36" t="s">
        <v>24</v>
      </c>
      <c r="B17" s="20">
        <v>5</v>
      </c>
      <c r="C17" s="20">
        <v>4.5</v>
      </c>
      <c r="D17" s="20">
        <v>5</v>
      </c>
      <c r="E17" s="20">
        <v>1</v>
      </c>
      <c r="F17" s="20">
        <v>5</v>
      </c>
      <c r="G17" s="35">
        <v>5</v>
      </c>
      <c r="H17" s="71"/>
      <c r="I17" s="72"/>
      <c r="J17" s="72"/>
      <c r="K17" s="72"/>
      <c r="L17" s="72"/>
      <c r="M17" s="72"/>
      <c r="N17" s="73"/>
    </row>
    <row r="18" spans="1:14" x14ac:dyDescent="0.2">
      <c r="A18" s="34"/>
      <c r="B18" s="33"/>
      <c r="C18" s="33"/>
      <c r="D18" s="33"/>
      <c r="E18" s="33"/>
      <c r="F18" s="33"/>
      <c r="G18" s="32"/>
      <c r="H18" s="57"/>
      <c r="I18" s="57"/>
      <c r="J18" s="57"/>
      <c r="K18" s="57"/>
      <c r="L18" s="57"/>
      <c r="M18" s="57"/>
      <c r="N18" s="57"/>
    </row>
    <row r="19" spans="1:14" x14ac:dyDescent="0.2">
      <c r="A19" s="31" t="s">
        <v>23</v>
      </c>
      <c r="B19" s="30"/>
      <c r="C19" s="29">
        <v>3.5</v>
      </c>
      <c r="D19" s="30"/>
      <c r="E19" s="29">
        <v>4.5</v>
      </c>
      <c r="F19" s="29">
        <v>4.5</v>
      </c>
      <c r="G19" s="28"/>
      <c r="H19" s="57"/>
      <c r="I19" s="57"/>
      <c r="J19" s="57"/>
      <c r="K19" s="57"/>
      <c r="L19" s="57"/>
      <c r="M19" s="57"/>
      <c r="N19" s="57"/>
    </row>
    <row r="20" spans="1:14" x14ac:dyDescent="0.2">
      <c r="H20" s="59"/>
      <c r="I20" s="59"/>
      <c r="J20" s="59"/>
      <c r="K20" s="59"/>
      <c r="L20" s="59"/>
      <c r="M20" s="59"/>
      <c r="N20" s="59"/>
    </row>
    <row r="21" spans="1:14" ht="12.75" customHeight="1" x14ac:dyDescent="0.2">
      <c r="A21" s="27"/>
      <c r="B21" s="26"/>
      <c r="C21" s="26"/>
      <c r="D21" s="26"/>
      <c r="E21" s="26"/>
      <c r="F21" s="26"/>
      <c r="G21" s="25"/>
      <c r="H21" s="59"/>
      <c r="I21" s="59"/>
      <c r="J21" s="59"/>
      <c r="K21" s="59"/>
      <c r="L21" s="59"/>
      <c r="M21" s="59"/>
      <c r="N21" s="59"/>
    </row>
    <row r="22" spans="1:14" x14ac:dyDescent="0.2">
      <c r="A22" s="24" t="s">
        <v>22</v>
      </c>
      <c r="B22" s="23"/>
      <c r="C22" s="23"/>
      <c r="D22" s="23"/>
      <c r="E22" s="23"/>
      <c r="F22" s="12" t="s">
        <v>21</v>
      </c>
      <c r="G22" s="10" t="s">
        <v>20</v>
      </c>
      <c r="H22" s="59"/>
      <c r="I22" s="59"/>
      <c r="J22" s="59"/>
      <c r="K22" s="59"/>
      <c r="L22" s="59"/>
      <c r="M22" s="59"/>
      <c r="N22" s="59"/>
    </row>
    <row r="23" spans="1:14" x14ac:dyDescent="0.2">
      <c r="A23" s="13"/>
      <c r="B23" s="14"/>
      <c r="C23" s="14"/>
      <c r="D23" s="14"/>
      <c r="E23" s="14"/>
      <c r="F23" s="14"/>
      <c r="G23" s="19"/>
      <c r="H23" s="59"/>
      <c r="I23" s="59"/>
      <c r="J23" s="59"/>
      <c r="K23" s="59"/>
      <c r="L23" s="59"/>
      <c r="M23" s="59"/>
      <c r="N23" s="59"/>
    </row>
    <row r="24" spans="1:14" ht="12.75" customHeight="1" x14ac:dyDescent="0.2">
      <c r="A24" s="18" t="s">
        <v>19</v>
      </c>
      <c r="B24" s="17"/>
      <c r="C24" s="17"/>
      <c r="D24" s="17"/>
      <c r="E24" s="17"/>
      <c r="F24" s="16">
        <f>ROUND(AVERAGEIF(F26:F32,"&gt;0"),1)</f>
        <v>5.0999999999999996</v>
      </c>
      <c r="G24" s="15">
        <v>0.4</v>
      </c>
      <c r="H24" s="65" t="s">
        <v>18</v>
      </c>
      <c r="I24" s="66"/>
      <c r="J24" s="66"/>
      <c r="K24" s="66"/>
      <c r="L24" s="66"/>
      <c r="M24" s="66"/>
      <c r="N24" s="67"/>
    </row>
    <row r="25" spans="1:14" x14ac:dyDescent="0.2">
      <c r="A25" s="13"/>
      <c r="B25" s="14"/>
      <c r="C25" s="14"/>
      <c r="D25" s="14"/>
      <c r="E25" s="14"/>
      <c r="F25" s="14"/>
      <c r="G25" s="19"/>
      <c r="H25" s="68"/>
      <c r="I25" s="69"/>
      <c r="J25" s="69"/>
      <c r="K25" s="69"/>
      <c r="L25" s="69"/>
      <c r="M25" s="69"/>
      <c r="N25" s="70"/>
    </row>
    <row r="26" spans="1:14" x14ac:dyDescent="0.2">
      <c r="A26" s="13" t="s">
        <v>15</v>
      </c>
      <c r="B26" s="14"/>
      <c r="C26" s="14"/>
      <c r="D26" s="14"/>
      <c r="E26" s="14"/>
      <c r="F26" s="20">
        <v>5</v>
      </c>
      <c r="G26" s="19"/>
      <c r="H26" s="68"/>
      <c r="I26" s="69"/>
      <c r="J26" s="69"/>
      <c r="K26" s="69"/>
      <c r="L26" s="69"/>
      <c r="M26" s="69"/>
      <c r="N26" s="70"/>
    </row>
    <row r="27" spans="1:14" x14ac:dyDescent="0.2">
      <c r="A27" s="13" t="s">
        <v>14</v>
      </c>
      <c r="B27" s="14"/>
      <c r="C27" s="14"/>
      <c r="D27" s="14"/>
      <c r="E27" s="14"/>
      <c r="F27" s="20">
        <v>5</v>
      </c>
      <c r="G27" s="19"/>
      <c r="H27" s="68"/>
      <c r="I27" s="69"/>
      <c r="J27" s="69"/>
      <c r="K27" s="69"/>
      <c r="L27" s="69"/>
      <c r="M27" s="69"/>
      <c r="N27" s="70"/>
    </row>
    <row r="28" spans="1:14" x14ac:dyDescent="0.2">
      <c r="A28" s="13" t="s">
        <v>13</v>
      </c>
      <c r="B28" s="14"/>
      <c r="C28" s="14"/>
      <c r="D28" s="14"/>
      <c r="E28" s="14"/>
      <c r="F28" s="20">
        <v>6</v>
      </c>
      <c r="G28" s="19"/>
      <c r="H28" s="68"/>
      <c r="I28" s="69"/>
      <c r="J28" s="69"/>
      <c r="K28" s="69"/>
      <c r="L28" s="69"/>
      <c r="M28" s="69"/>
      <c r="N28" s="70"/>
    </row>
    <row r="29" spans="1:14" x14ac:dyDescent="0.2">
      <c r="A29" s="13" t="s">
        <v>12</v>
      </c>
      <c r="B29" s="14"/>
      <c r="C29" s="14"/>
      <c r="D29" s="14"/>
      <c r="E29" s="14"/>
      <c r="F29" s="20">
        <v>4.5</v>
      </c>
      <c r="G29" s="19"/>
      <c r="H29" s="68"/>
      <c r="I29" s="69"/>
      <c r="J29" s="69"/>
      <c r="K29" s="69"/>
      <c r="L29" s="69"/>
      <c r="M29" s="69"/>
      <c r="N29" s="70"/>
    </row>
    <row r="30" spans="1:14" x14ac:dyDescent="0.2">
      <c r="A30" s="13" t="s">
        <v>11</v>
      </c>
      <c r="B30" s="14"/>
      <c r="C30" s="14"/>
      <c r="D30" s="14"/>
      <c r="E30" s="14"/>
      <c r="F30" s="20">
        <v>4.5</v>
      </c>
      <c r="G30" s="19"/>
      <c r="H30" s="68"/>
      <c r="I30" s="69"/>
      <c r="J30" s="69"/>
      <c r="K30" s="69"/>
      <c r="L30" s="69"/>
      <c r="M30" s="69"/>
      <c r="N30" s="70"/>
    </row>
    <row r="31" spans="1:14" x14ac:dyDescent="0.2">
      <c r="A31" s="13" t="s">
        <v>10</v>
      </c>
      <c r="B31" s="14"/>
      <c r="C31" s="14"/>
      <c r="D31" s="14"/>
      <c r="E31" s="14"/>
      <c r="F31" s="20">
        <v>5</v>
      </c>
      <c r="G31" s="19"/>
      <c r="H31" s="68"/>
      <c r="I31" s="69"/>
      <c r="J31" s="69"/>
      <c r="K31" s="69"/>
      <c r="L31" s="69"/>
      <c r="M31" s="69"/>
      <c r="N31" s="70"/>
    </row>
    <row r="32" spans="1:14" x14ac:dyDescent="0.2">
      <c r="A32" s="13" t="s">
        <v>9</v>
      </c>
      <c r="B32" s="14"/>
      <c r="C32" s="14"/>
      <c r="D32" s="14"/>
      <c r="E32" s="14"/>
      <c r="F32" s="20">
        <v>6</v>
      </c>
      <c r="G32" s="19"/>
      <c r="H32" s="71"/>
      <c r="I32" s="72"/>
      <c r="J32" s="72"/>
      <c r="K32" s="72"/>
      <c r="L32" s="72"/>
      <c r="M32" s="72"/>
      <c r="N32" s="73"/>
    </row>
    <row r="33" spans="1:14" x14ac:dyDescent="0.2">
      <c r="A33" s="13"/>
      <c r="B33" s="14"/>
      <c r="C33" s="14"/>
      <c r="D33" s="14"/>
      <c r="E33" s="14"/>
      <c r="F33" s="14"/>
      <c r="G33" s="19"/>
      <c r="H33" s="58"/>
      <c r="I33" s="58"/>
      <c r="J33" s="58"/>
      <c r="K33" s="58"/>
      <c r="L33" s="58"/>
      <c r="M33" s="58"/>
      <c r="N33" s="58"/>
    </row>
    <row r="34" spans="1:14" ht="13.9" customHeight="1" x14ac:dyDescent="0.2">
      <c r="A34" s="18" t="s">
        <v>17</v>
      </c>
      <c r="B34" s="17"/>
      <c r="C34" s="17"/>
      <c r="D34" s="17"/>
      <c r="E34" s="17"/>
      <c r="F34" s="16">
        <f>ROUND(SUMPRODUCT(F36:F43,G36:G43),1)</f>
        <v>4.4000000000000004</v>
      </c>
      <c r="G34" s="15">
        <v>0.2</v>
      </c>
      <c r="H34" s="65" t="s">
        <v>16</v>
      </c>
      <c r="I34" s="66"/>
      <c r="J34" s="66"/>
      <c r="K34" s="66"/>
      <c r="L34" s="66"/>
      <c r="M34" s="66"/>
      <c r="N34" s="67"/>
    </row>
    <row r="35" spans="1:14" x14ac:dyDescent="0.2">
      <c r="A35" s="13"/>
      <c r="B35" s="14"/>
      <c r="C35" s="14"/>
      <c r="D35" s="14"/>
      <c r="E35" s="14"/>
      <c r="F35" s="12"/>
      <c r="G35" s="10"/>
      <c r="H35" s="68"/>
      <c r="I35" s="69"/>
      <c r="J35" s="69"/>
      <c r="K35" s="69"/>
      <c r="L35" s="69"/>
      <c r="M35" s="69"/>
      <c r="N35" s="70"/>
    </row>
    <row r="36" spans="1:14" ht="13.9" customHeight="1" x14ac:dyDescent="0.2">
      <c r="A36" s="13" t="s">
        <v>15</v>
      </c>
      <c r="B36" s="14"/>
      <c r="C36" s="14"/>
      <c r="D36" s="14"/>
      <c r="E36" s="14"/>
      <c r="F36" s="20">
        <v>4</v>
      </c>
      <c r="G36" s="22">
        <v>0.1</v>
      </c>
      <c r="H36" s="68"/>
      <c r="I36" s="69"/>
      <c r="J36" s="69"/>
      <c r="K36" s="69"/>
      <c r="L36" s="69"/>
      <c r="M36" s="69"/>
      <c r="N36" s="70"/>
    </row>
    <row r="37" spans="1:14" x14ac:dyDescent="0.2">
      <c r="A37" s="13" t="s">
        <v>14</v>
      </c>
      <c r="B37" s="14"/>
      <c r="C37" s="14"/>
      <c r="D37" s="14"/>
      <c r="E37" s="14"/>
      <c r="F37" s="20">
        <v>5</v>
      </c>
      <c r="G37" s="22">
        <v>0.1</v>
      </c>
      <c r="H37" s="68"/>
      <c r="I37" s="69"/>
      <c r="J37" s="69"/>
      <c r="K37" s="69"/>
      <c r="L37" s="69"/>
      <c r="M37" s="69"/>
      <c r="N37" s="70"/>
    </row>
    <row r="38" spans="1:14" x14ac:dyDescent="0.2">
      <c r="A38" s="13" t="s">
        <v>13</v>
      </c>
      <c r="B38" s="14"/>
      <c r="C38" s="14"/>
      <c r="D38" s="14"/>
      <c r="E38" s="14"/>
      <c r="F38" s="20">
        <v>5</v>
      </c>
      <c r="G38" s="22">
        <v>0.1</v>
      </c>
      <c r="H38" s="68"/>
      <c r="I38" s="69"/>
      <c r="J38" s="69"/>
      <c r="K38" s="69"/>
      <c r="L38" s="69"/>
      <c r="M38" s="69"/>
      <c r="N38" s="70"/>
    </row>
    <row r="39" spans="1:14" x14ac:dyDescent="0.2">
      <c r="A39" s="13" t="s">
        <v>12</v>
      </c>
      <c r="B39" s="14"/>
      <c r="C39" s="14"/>
      <c r="D39" s="14"/>
      <c r="E39" s="14"/>
      <c r="F39" s="20">
        <v>5</v>
      </c>
      <c r="G39" s="22">
        <v>0.1</v>
      </c>
      <c r="H39" s="68"/>
      <c r="I39" s="69"/>
      <c r="J39" s="69"/>
      <c r="K39" s="69"/>
      <c r="L39" s="69"/>
      <c r="M39" s="69"/>
      <c r="N39" s="70"/>
    </row>
    <row r="40" spans="1:14" x14ac:dyDescent="0.2">
      <c r="A40" s="13" t="s">
        <v>11</v>
      </c>
      <c r="B40" s="14"/>
      <c r="C40" s="14"/>
      <c r="D40" s="14"/>
      <c r="E40" s="14"/>
      <c r="F40" s="20">
        <v>5</v>
      </c>
      <c r="G40" s="22">
        <v>0.1</v>
      </c>
      <c r="H40" s="68"/>
      <c r="I40" s="69"/>
      <c r="J40" s="69"/>
      <c r="K40" s="69"/>
      <c r="L40" s="69"/>
      <c r="M40" s="69"/>
      <c r="N40" s="70"/>
    </row>
    <row r="41" spans="1:14" ht="12.75" customHeight="1" x14ac:dyDescent="0.2">
      <c r="A41" s="13" t="s">
        <v>10</v>
      </c>
      <c r="B41" s="14"/>
      <c r="C41" s="14"/>
      <c r="D41" s="14"/>
      <c r="E41" s="14"/>
      <c r="F41" s="20">
        <v>4</v>
      </c>
      <c r="G41" s="22">
        <v>0.1</v>
      </c>
      <c r="H41" s="68"/>
      <c r="I41" s="69"/>
      <c r="J41" s="69"/>
      <c r="K41" s="69"/>
      <c r="L41" s="69"/>
      <c r="M41" s="69"/>
      <c r="N41" s="70"/>
    </row>
    <row r="42" spans="1:14" x14ac:dyDescent="0.2">
      <c r="A42" s="13" t="s">
        <v>9</v>
      </c>
      <c r="B42" s="14"/>
      <c r="C42" s="14"/>
      <c r="D42" s="14"/>
      <c r="E42" s="14"/>
      <c r="F42" s="20">
        <v>4</v>
      </c>
      <c r="G42" s="22">
        <v>0.1</v>
      </c>
      <c r="H42" s="68"/>
      <c r="I42" s="69"/>
      <c r="J42" s="69"/>
      <c r="K42" s="69"/>
      <c r="L42" s="69"/>
      <c r="M42" s="69"/>
      <c r="N42" s="70"/>
    </row>
    <row r="43" spans="1:14" x14ac:dyDescent="0.2">
      <c r="A43" s="13" t="s">
        <v>8</v>
      </c>
      <c r="B43" s="14"/>
      <c r="C43" s="14"/>
      <c r="D43" s="14"/>
      <c r="E43" s="14"/>
      <c r="F43" s="20">
        <v>4</v>
      </c>
      <c r="G43" s="22">
        <v>0.3</v>
      </c>
      <c r="H43" s="71"/>
      <c r="I43" s="72"/>
      <c r="J43" s="72"/>
      <c r="K43" s="72"/>
      <c r="L43" s="72"/>
      <c r="M43" s="72"/>
      <c r="N43" s="73"/>
    </row>
    <row r="44" spans="1:14" x14ac:dyDescent="0.2">
      <c r="A44" s="13"/>
      <c r="B44" s="14"/>
      <c r="C44" s="14"/>
      <c r="D44" s="14"/>
      <c r="E44" s="14"/>
      <c r="F44" s="14"/>
      <c r="G44" s="19"/>
      <c r="H44" s="59"/>
      <c r="I44" s="59"/>
      <c r="J44" s="59"/>
      <c r="K44" s="59"/>
      <c r="L44" s="59"/>
      <c r="M44" s="59"/>
      <c r="N44" s="59"/>
    </row>
    <row r="45" spans="1:14" ht="12.75" customHeight="1" x14ac:dyDescent="0.2">
      <c r="A45" s="18" t="s">
        <v>7</v>
      </c>
      <c r="B45" s="17"/>
      <c r="C45" s="17"/>
      <c r="D45" s="17"/>
      <c r="E45" s="17"/>
      <c r="F45" s="16">
        <f>ROUND(AVERAGEIF(F47:F50,"&gt;0"),1)</f>
        <v>4</v>
      </c>
      <c r="G45" s="15">
        <v>0.2</v>
      </c>
      <c r="H45" s="65" t="s">
        <v>42</v>
      </c>
      <c r="I45" s="66"/>
      <c r="J45" s="66"/>
      <c r="K45" s="66"/>
      <c r="L45" s="66"/>
      <c r="M45" s="66"/>
      <c r="N45" s="67"/>
    </row>
    <row r="46" spans="1:14" x14ac:dyDescent="0.2">
      <c r="A46" s="13"/>
      <c r="B46" s="14"/>
      <c r="C46" s="14"/>
      <c r="D46" s="14"/>
      <c r="E46" s="14"/>
      <c r="F46" s="12"/>
      <c r="G46" s="10"/>
      <c r="H46" s="68"/>
      <c r="I46" s="69"/>
      <c r="J46" s="69"/>
      <c r="K46" s="69"/>
      <c r="L46" s="69"/>
      <c r="M46" s="69"/>
      <c r="N46" s="70"/>
    </row>
    <row r="47" spans="1:14" ht="12.75" customHeight="1" x14ac:dyDescent="0.2">
      <c r="A47" s="13" t="s">
        <v>6</v>
      </c>
      <c r="B47" s="12"/>
      <c r="C47" s="12"/>
      <c r="D47" s="12"/>
      <c r="E47" s="12"/>
      <c r="F47" s="21">
        <f>MROUND(AVERAGEIF(B8:G9,"&gt;0"),0.5)</f>
        <v>3.5</v>
      </c>
      <c r="G47" s="10"/>
      <c r="H47" s="68"/>
      <c r="I47" s="69"/>
      <c r="J47" s="69"/>
      <c r="K47" s="69"/>
      <c r="L47" s="69"/>
      <c r="M47" s="69"/>
      <c r="N47" s="70"/>
    </row>
    <row r="48" spans="1:14" x14ac:dyDescent="0.2">
      <c r="A48" s="13" t="s">
        <v>5</v>
      </c>
      <c r="B48" s="12"/>
      <c r="C48" s="12"/>
      <c r="D48" s="12"/>
      <c r="E48" s="12"/>
      <c r="F48" s="62">
        <f>F10</f>
        <v>4.5</v>
      </c>
      <c r="G48" s="10"/>
      <c r="H48" s="68"/>
      <c r="I48" s="69"/>
      <c r="J48" s="69"/>
      <c r="K48" s="69"/>
      <c r="L48" s="69"/>
      <c r="M48" s="69"/>
      <c r="N48" s="70"/>
    </row>
    <row r="49" spans="1:14" ht="12.75" customHeight="1" x14ac:dyDescent="0.2">
      <c r="A49" s="13" t="s">
        <v>4</v>
      </c>
      <c r="E49" s="20">
        <v>4</v>
      </c>
      <c r="F49" s="12"/>
      <c r="G49" s="10"/>
      <c r="H49" s="68"/>
      <c r="I49" s="69"/>
      <c r="J49" s="69"/>
      <c r="K49" s="69"/>
      <c r="L49" s="69"/>
      <c r="M49" s="69"/>
      <c r="N49" s="70"/>
    </row>
    <row r="50" spans="1:14" ht="12.75" customHeight="1" x14ac:dyDescent="0.2">
      <c r="A50" s="13" t="s">
        <v>3</v>
      </c>
      <c r="E50" s="20">
        <v>3.5</v>
      </c>
      <c r="F50" s="63">
        <f>MROUND(AVERAGEIF(E49:E50,"&gt;0"),0.5)</f>
        <v>4</v>
      </c>
      <c r="G50" s="10"/>
      <c r="H50" s="71"/>
      <c r="I50" s="72"/>
      <c r="J50" s="72"/>
      <c r="K50" s="72"/>
      <c r="L50" s="72"/>
      <c r="M50" s="72"/>
      <c r="N50" s="73"/>
    </row>
    <row r="51" spans="1:14" x14ac:dyDescent="0.2">
      <c r="A51" s="13"/>
      <c r="B51" s="14"/>
      <c r="C51" s="14"/>
      <c r="D51" s="14"/>
      <c r="E51" s="14"/>
      <c r="F51" s="14"/>
      <c r="G51" s="19"/>
      <c r="H51" s="60"/>
      <c r="I51" s="60"/>
      <c r="J51" s="60"/>
      <c r="K51" s="60"/>
      <c r="L51" s="60"/>
      <c r="M51" s="60"/>
      <c r="N51" s="60"/>
    </row>
    <row r="52" spans="1:14" ht="12.75" customHeight="1" x14ac:dyDescent="0.2">
      <c r="A52" s="18" t="s">
        <v>40</v>
      </c>
      <c r="B52" s="17"/>
      <c r="C52" s="17"/>
      <c r="D52" s="17"/>
      <c r="E52" s="17"/>
      <c r="F52" s="16">
        <f>ROUND(AVERAGEIF(F54:F55,"&gt;0"),1)</f>
        <v>4</v>
      </c>
      <c r="G52" s="15">
        <v>0.2</v>
      </c>
      <c r="H52" s="65" t="s">
        <v>43</v>
      </c>
      <c r="I52" s="66"/>
      <c r="J52" s="66"/>
      <c r="K52" s="66"/>
      <c r="L52" s="66"/>
      <c r="M52" s="66"/>
      <c r="N52" s="67"/>
    </row>
    <row r="53" spans="1:14" ht="12.75" customHeight="1" x14ac:dyDescent="0.2">
      <c r="A53" s="13"/>
      <c r="B53" s="14"/>
      <c r="C53" s="14"/>
      <c r="D53" s="14"/>
      <c r="E53" s="14"/>
      <c r="F53" s="12"/>
      <c r="G53" s="10"/>
      <c r="H53" s="68"/>
      <c r="I53" s="69"/>
      <c r="J53" s="69"/>
      <c r="K53" s="69"/>
      <c r="L53" s="69"/>
      <c r="M53" s="69"/>
      <c r="N53" s="70"/>
    </row>
    <row r="54" spans="1:14" ht="12.75" customHeight="1" x14ac:dyDescent="0.2">
      <c r="A54" s="13" t="s">
        <v>2</v>
      </c>
      <c r="B54" s="12"/>
      <c r="C54" s="12"/>
      <c r="D54" s="12"/>
      <c r="E54" s="12"/>
      <c r="F54" s="11">
        <f>MROUND(AVERAGEIF(B13:G17,"&gt;0"),0.5)</f>
        <v>4</v>
      </c>
      <c r="G54" s="10"/>
      <c r="H54" s="71"/>
      <c r="I54" s="72"/>
      <c r="J54" s="72"/>
      <c r="K54" s="72"/>
      <c r="L54" s="72"/>
      <c r="M54" s="72"/>
      <c r="N54" s="73"/>
    </row>
    <row r="55" spans="1:14" ht="12.75" customHeight="1" x14ac:dyDescent="0.2">
      <c r="A55" s="9" t="s">
        <v>1</v>
      </c>
      <c r="B55" s="8"/>
      <c r="C55" s="8"/>
      <c r="D55" s="8"/>
      <c r="E55" s="8"/>
      <c r="F55" s="7">
        <f>MROUND(AVERAGEIF(B19:G19,"&gt;0"),0.5)</f>
        <v>4</v>
      </c>
      <c r="G55" s="6"/>
      <c r="H55" s="60"/>
      <c r="I55" s="60"/>
      <c r="J55" s="60"/>
      <c r="K55" s="60"/>
      <c r="L55" s="60"/>
      <c r="M55" s="60"/>
      <c r="N55" s="60"/>
    </row>
    <row r="56" spans="1:14" ht="12.75" customHeight="1" x14ac:dyDescent="0.2">
      <c r="H56" s="76" t="s">
        <v>41</v>
      </c>
      <c r="I56" s="77"/>
      <c r="J56" s="77"/>
      <c r="K56" s="77"/>
      <c r="L56" s="77"/>
      <c r="M56" s="77"/>
      <c r="N56" s="78"/>
    </row>
    <row r="57" spans="1:14" ht="15.75" x14ac:dyDescent="0.25">
      <c r="A57" s="5" t="s">
        <v>0</v>
      </c>
      <c r="B57" s="5"/>
      <c r="C57" s="5"/>
      <c r="D57" s="4">
        <f>ROUND(NOTE2A*GEW2A+NOTE2B*GEW2B+NOTE2C*GEW2C+NOTE2D*GEW2D,1)</f>
        <v>4.5</v>
      </c>
      <c r="E57" s="64" t="str">
        <f>IF(AND(NOTEGES&gt;=4,NOTE2A&gt;=4),"Bestanden","Nicht bestanden")</f>
        <v>Bestanden</v>
      </c>
      <c r="F57" s="64"/>
      <c r="G57" s="64"/>
      <c r="H57" s="79"/>
      <c r="I57" s="80"/>
      <c r="J57" s="80"/>
      <c r="K57" s="80"/>
      <c r="L57" s="80"/>
      <c r="M57" s="80"/>
      <c r="N57" s="81"/>
    </row>
    <row r="58" spans="1:14" ht="12.75" customHeight="1" x14ac:dyDescent="0.2">
      <c r="H58" s="82"/>
      <c r="I58" s="83"/>
      <c r="J58" s="83"/>
      <c r="K58" s="83"/>
      <c r="L58" s="83"/>
      <c r="M58" s="83"/>
      <c r="N58" s="84"/>
    </row>
    <row r="59" spans="1:14" ht="12.75" customHeight="1" x14ac:dyDescent="0.2"/>
    <row r="60" spans="1:14" ht="12.75" customHeight="1" x14ac:dyDescent="0.2"/>
    <row r="61" spans="1:14" x14ac:dyDescent="0.2">
      <c r="B61" s="3"/>
      <c r="C61" s="3"/>
    </row>
    <row r="62" spans="1:14" x14ac:dyDescent="0.2">
      <c r="B62" s="3"/>
      <c r="C62" s="3"/>
    </row>
    <row r="64" spans="1:14" x14ac:dyDescent="0.2">
      <c r="J64" s="2"/>
      <c r="K64" s="2"/>
      <c r="L64" s="2"/>
      <c r="M64" s="2"/>
      <c r="N64" s="2"/>
    </row>
  </sheetData>
  <sheetProtection algorithmName="SHA-512" hashValue="OXz3SUzasRHoFjvF5Y/43QJ3nWKc4PvC2qSbOeaSumedO/GYiBhg1KZzpq2WIoWMmScrF0l6aswhPDOd6C+K/A==" saltValue="1AjOsRCQEP4cQZYQHYaueA==" spinCount="100000" sheet="1" objects="1" scenarios="1"/>
  <mergeCells count="9">
    <mergeCell ref="E57:G57"/>
    <mergeCell ref="H45:N50"/>
    <mergeCell ref="H52:N54"/>
    <mergeCell ref="B5:G5"/>
    <mergeCell ref="H7:N10"/>
    <mergeCell ref="H13:N17"/>
    <mergeCell ref="H24:N32"/>
    <mergeCell ref="H34:N43"/>
    <mergeCell ref="H56:N58"/>
  </mergeCells>
  <conditionalFormatting sqref="E57">
    <cfRule type="containsText" dxfId="1" priority="2" operator="containsText" text="Bestanden">
      <formula>NOT(ISERROR(SEARCH("Bestanden",E57)))</formula>
    </cfRule>
  </conditionalFormatting>
  <conditionalFormatting sqref="E57">
    <cfRule type="containsText" dxfId="0" priority="1" operator="containsText" text="Nicht bestanden">
      <formula>NOT(ISERROR(SEARCH("Nicht bestanden",E57)))</formula>
    </cfRule>
  </conditionalFormatting>
  <dataValidations count="2">
    <dataValidation type="custom" allowBlank="1" showInputMessage="1" showErrorMessage="1" errorTitle="Gültige Noten" error="Semester- und Einzelnoten sind auf halbe oder ganze Noten zu runden. " sqref="B8">
      <formula1>AND(B8&gt;=1, B8&lt;=6,MOD(B8,0.5)=0)</formula1>
    </dataValidation>
    <dataValidation type="custom" allowBlank="1" showErrorMessage="1" errorTitle="Gültige Noten" error="Semester- und Einzelnoten sind auf halbe oder ganze Noten zu runden. " sqref="E49:E50 F26:F32 F48 C8:G10 F36:F43 B9:B10 B19:G19 B13:G17">
      <formula1>AND(B8&gt;=1, B8&lt;=6,MOD(B8,0.5)=0)</formula1>
    </dataValidation>
  </dataValidations>
  <pageMargins left="0.70866141732283472" right="0.70866141732283472" top="0.6692913385826772" bottom="0.6692913385826772" header="0.31496062992125984" footer="0.31496062992125984"/>
  <pageSetup paperSize="9" fitToWidth="0" fitToHeight="2" orientation="portrait" r:id="rId1"/>
  <headerFooter>
    <oddHeader>&amp;C&amp;"-,Regular"Fachfrau / Fachmann
 Kundendialog EFZ&amp;R&amp;G</oddHead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9</vt:i4>
      </vt:variant>
    </vt:vector>
  </HeadingPairs>
  <TitlesOfParts>
    <vt:vector size="10" baseType="lpstr">
      <vt:lpstr>Notenkalkulation</vt:lpstr>
      <vt:lpstr>GEW2A</vt:lpstr>
      <vt:lpstr>GEW2B</vt:lpstr>
      <vt:lpstr>GEW2C</vt:lpstr>
      <vt:lpstr>GEW2D</vt:lpstr>
      <vt:lpstr>NOTE2A</vt:lpstr>
      <vt:lpstr>NOTE2B</vt:lpstr>
      <vt:lpstr>NOTE2C</vt:lpstr>
      <vt:lpstr>NOTE2D</vt:lpstr>
      <vt:lpstr>NOTEGES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Berechnung Noten / Qualifikationsverfahren Kundendialog</dc:title>
  <dc:creator>WKS KV Bildung Bern Abt. Kundendialog</dc:creator>
  <cp:lastModifiedBy>Schnyder Renato</cp:lastModifiedBy>
  <cp:lastPrinted>2019-04-11T07:05:40Z</cp:lastPrinted>
  <dcterms:created xsi:type="dcterms:W3CDTF">2014-12-26T16:01:20Z</dcterms:created>
  <dcterms:modified xsi:type="dcterms:W3CDTF">2019-11-28T11:15:11Z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KDetail">
    <vt:lpwstr>1481</vt:lpwstr>
  </property>
</Properties>
</file>